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tawut\Desktop\"/>
    </mc:Choice>
  </mc:AlternateContent>
  <xr:revisionPtr revIDLastSave="0" documentId="13_ncr:1_{95AFF4C6-911D-47CE-80FC-4D170ABFF344}" xr6:coauthVersionLast="36" xr6:coauthVersionMax="36" xr10:uidLastSave="{00000000-0000-0000-0000-000000000000}"/>
  <bookViews>
    <workbookView xWindow="0" yWindow="0" windowWidth="23040" windowHeight="8532" xr2:uid="{60B85B9B-5563-40CC-A508-72728E36066B}"/>
  </bookViews>
  <sheets>
    <sheet name="ประมาณการ" sheetId="1" r:id="rId1"/>
  </sheets>
  <definedNames>
    <definedName name="ad" localSheetId="0">#REF!</definedName>
    <definedName name="ad">#REF!</definedName>
    <definedName name="Bottom_Tank" localSheetId="0">#REF!</definedName>
    <definedName name="Bottom_Tank">#REF!</definedName>
    <definedName name="L" localSheetId="0">#REF!</definedName>
    <definedName name="L">#REF!</definedName>
    <definedName name="_xlnm.Print_Area" localSheetId="0">ประมาณการ!$A$1:$N$29</definedName>
    <definedName name="_xlnm.Print_Titles" localSheetId="0">ประมาณการ!$4:$8</definedName>
    <definedName name="Roof_Tank" localSheetId="0">#REF!</definedName>
    <definedName name="Roof_Tank">#REF!</definedName>
    <definedName name="RP_tblFormat3_2" localSheetId="0">#REF!</definedName>
    <definedName name="RP_tblFormat3_2">#REF!</definedName>
    <definedName name="RP_tblRptHeading" localSheetId="0">#REF!</definedName>
    <definedName name="RP_tblRptHeading">#REF!</definedName>
    <definedName name="W" localSheetId="0">#REF!</definedName>
    <definedName name="W">#REF!</definedName>
    <definedName name="wall_Tank" localSheetId="0">#REF!</definedName>
    <definedName name="wall_Tank">#REF!</definedName>
    <definedName name="ไฟฟ้า_ภายใน" localSheetId="0">#REF!</definedName>
    <definedName name="ไฟฟ้า_ภายใน">#REF!</definedName>
    <definedName name="ภายใน" localSheetId="0">#REF!</definedName>
    <definedName name="ภายใน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1" i="1"/>
  <c r="J15" i="1"/>
  <c r="K15" i="1" s="1"/>
  <c r="G15" i="1"/>
  <c r="I14" i="1"/>
  <c r="I21" i="1" s="1"/>
  <c r="H14" i="1"/>
  <c r="H21" i="1" s="1"/>
  <c r="G14" i="1"/>
  <c r="G21" i="1" s="1"/>
  <c r="F14" i="1"/>
  <c r="E14" i="1"/>
  <c r="E21" i="1" s="1"/>
  <c r="D14" i="1"/>
  <c r="N12" i="1"/>
  <c r="N11" i="1"/>
  <c r="J10" i="1"/>
  <c r="K10" i="1" s="1"/>
  <c r="G10" i="1"/>
  <c r="J9" i="1"/>
  <c r="I9" i="1"/>
  <c r="H9" i="1"/>
  <c r="G9" i="1"/>
  <c r="E9" i="1"/>
  <c r="D9" i="1"/>
  <c r="M15" i="1" l="1"/>
  <c r="M14" i="1" s="1"/>
  <c r="M21" i="1" s="1"/>
  <c r="K14" i="1"/>
  <c r="K21" i="1" s="1"/>
  <c r="N10" i="1"/>
  <c r="N9" i="1" s="1"/>
  <c r="M10" i="1"/>
  <c r="M9" i="1" s="1"/>
  <c r="K9" i="1"/>
  <c r="J14" i="1"/>
  <c r="J21" i="1" s="1"/>
  <c r="N15" i="1" l="1"/>
  <c r="N14" i="1" s="1"/>
  <c r="N21" i="1" s="1"/>
</calcChain>
</file>

<file path=xl/sharedStrings.xml><?xml version="1.0" encoding="utf-8"?>
<sst xmlns="http://schemas.openxmlformats.org/spreadsheetml/2006/main" count="46" uniqueCount="46">
  <si>
    <t>แบบฟอร์มประมาณการเงินกองทุนมหาวิทยาลัยมหาสารคาม  ประจำปีงบประมาณ พ.ศ. 2565</t>
  </si>
  <si>
    <t>คณะ-หน่วยงาน ....................................</t>
  </si>
  <si>
    <t>ที่</t>
  </si>
  <si>
    <t>ชื่อกองทุน</t>
  </si>
  <si>
    <t>ชื่อธนาคาร/เลขที่บัญชี</t>
  </si>
  <si>
    <t>งบประมาณ 2564</t>
  </si>
  <si>
    <t>ประมาณการรายจ่าย</t>
  </si>
  <si>
    <t>การเงินกองทุน</t>
  </si>
  <si>
    <t>กรอบประมาณการ ปีงบประมาณ 2565</t>
  </si>
  <si>
    <t>งบหลังโอน</t>
  </si>
  <si>
    <t>เบิกจ่าย</t>
  </si>
  <si>
    <t>ผูกพัน</t>
  </si>
  <si>
    <t>คงเหลือ</t>
  </si>
  <si>
    <t>วงเงินที่คาดว่าจะเบิกจ่าย ถึง สิ้นปีงบ (เม.ย.-ก.ย. 64)</t>
  </si>
  <si>
    <t>เงินเริ่มต้นกองทุน</t>
  </si>
  <si>
    <t xml:space="preserve">เงินคงเหลือ ณ ปัจจุบัน </t>
  </si>
  <si>
    <t>ประมาณการเงินคงเหลือหลังหักวงเงินที่คาดว่าจะเบิกจ่าย</t>
  </si>
  <si>
    <t>อัตราดอกเบี้ย</t>
  </si>
  <si>
    <t>ประมาณการดอกเบี้ย</t>
  </si>
  <si>
    <t>กรอบวงเงินที่สามารถตั้งจ่าย-2565</t>
  </si>
  <si>
    <t>[1]</t>
  </si>
  <si>
    <t>[2]</t>
  </si>
  <si>
    <t>[3]</t>
  </si>
  <si>
    <t>'[4]</t>
  </si>
  <si>
    <t>[5]</t>
  </si>
  <si>
    <t>[6]</t>
  </si>
  <si>
    <t>[7]</t>
  </si>
  <si>
    <t>[8]</t>
  </si>
  <si>
    <t>[9]</t>
  </si>
  <si>
    <t>[10=(9)-(7)]</t>
  </si>
  <si>
    <t>[11]</t>
  </si>
  <si>
    <t>[12 =(10) x (11)]</t>
  </si>
  <si>
    <t>[13=(10)+(12)-(8)]</t>
  </si>
  <si>
    <t>1. กองทุนที่ใช้ได้เฉพาะผลประโยชน์</t>
  </si>
  <si>
    <t>ตัวอย่าง กองทุน ก.</t>
  </si>
  <si>
    <t>ธนาคาร.../ 001-xxxx-xxxxx</t>
  </si>
  <si>
    <t xml:space="preserve">2. กองทุนที่ใช้ได้ทั้งเงินต้นและผลประโยชน์  </t>
  </si>
  <si>
    <t>[13=(9)+(12)]</t>
  </si>
  <si>
    <t>ตัวอย่าง กองทุน ข.</t>
  </si>
  <si>
    <t>ธนาคาร.../ 003-xxxx-xxxxx</t>
  </si>
  <si>
    <t>รวมทั้งสิ้น</t>
  </si>
  <si>
    <t xml:space="preserve">หมายเหตุ :  </t>
  </si>
  <si>
    <r>
      <t xml:space="preserve">1. เงินเริ่มต้นกองทุน ช่องที่ (5) หมายถึง เงินหรือทรัพย์สินที่กองทุนขออนุมัติจัดตั้งกองทุน </t>
    </r>
    <r>
      <rPr>
        <sz val="16"/>
        <color rgb="FFFF0000"/>
        <rFont val="TH SarabunPSK"/>
        <family val="2"/>
      </rPr>
      <t>(ให้อ้างอิงยอดจากประกาศจัดตั้งกองทุน)</t>
    </r>
    <r>
      <rPr>
        <sz val="16"/>
        <rFont val="TH SarabunPSK"/>
        <family val="2"/>
      </rPr>
      <t xml:space="preserve"> </t>
    </r>
  </si>
  <si>
    <t>2. การประมาณการกรอบรายจ่าย ดำเนินการดังนี้</t>
  </si>
  <si>
    <t>2.1 กองทุนประเภทที่ใช้ได้เฉพาะผลประโยชน์ จะต้องคงเงินตั้งต้นกองทุนไว้ตามที่กำหนดไว้ในประกาศและให้ใช้ได้เฉพาะผลประโยชน์ของกองทุน</t>
  </si>
  <si>
    <t>2.2 กองทุนที่ใช้ได้ทั้งเงินต้นและผลประโยชน์  สามารถนำเงินคงเหลือทั้งหมดซึ่งรวมกับเงินตั้งต้นกองทุน มาเป็นกรอบรายจ่ายได้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</si>
</sst>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00_-;\-* #,##0.000_-;_-* &quot;-&quot;??_-;_-@_-"/>
  </numFmts>
  <fonts count="12" x14ac:knownFonts="1">
    <font>
      <sz val="14"/>
      <name val="DilleniaUPC"/>
      <charset val="22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6"/>
      <color rgb="FFFF0000"/>
      <name val="TH SarabunPSK"/>
      <family val="2"/>
    </font>
    <font>
      <sz val="14"/>
      <name val="DilleniaUPC"/>
      <family val="1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1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4" fillId="0" borderId="8" xfId="0" applyNumberFormat="1" applyFont="1" applyFill="1" applyBorder="1"/>
    <xf numFmtId="49" fontId="4" fillId="0" borderId="8" xfId="0" applyNumberFormat="1" applyFont="1" applyFill="1" applyBorder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4" fillId="0" borderId="0" xfId="0" applyNumberFormat="1" applyFont="1" applyFill="1"/>
    <xf numFmtId="49" fontId="6" fillId="3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left" vertical="center"/>
    </xf>
    <xf numFmtId="165" fontId="4" fillId="3" borderId="6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66" fontId="2" fillId="0" borderId="9" xfId="1" applyNumberFormat="1" applyFont="1" applyBorder="1" applyAlignment="1">
      <alignment vertical="center"/>
    </xf>
    <xf numFmtId="164" fontId="8" fillId="0" borderId="9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4" fillId="0" borderId="9" xfId="1" applyNumberFormat="1" applyFont="1" applyBorder="1" applyAlignment="1">
      <alignment vertical="center"/>
    </xf>
    <xf numFmtId="165" fontId="3" fillId="0" borderId="9" xfId="1" applyNumberFormat="1" applyFont="1" applyBorder="1" applyAlignment="1">
      <alignment vertical="center"/>
    </xf>
    <xf numFmtId="167" fontId="4" fillId="0" borderId="9" xfId="1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11" xfId="1" applyNumberFormat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9" fillId="0" borderId="9" xfId="1" applyFont="1" applyBorder="1" applyAlignment="1">
      <alignment vertical="center" wrapText="1"/>
    </xf>
    <xf numFmtId="164" fontId="2" fillId="4" borderId="11" xfId="1" applyFont="1" applyFill="1" applyBorder="1" applyAlignment="1">
      <alignment vertical="center"/>
    </xf>
    <xf numFmtId="164" fontId="2" fillId="4" borderId="11" xfId="0" applyNumberFormat="1" applyFont="1" applyFill="1" applyBorder="1" applyAlignment="1">
      <alignment vertical="center"/>
    </xf>
    <xf numFmtId="165" fontId="4" fillId="4" borderId="10" xfId="0" applyNumberFormat="1" applyFont="1" applyFill="1" applyBorder="1" applyAlignment="1">
      <alignment vertical="center"/>
    </xf>
    <xf numFmtId="165" fontId="2" fillId="0" borderId="12" xfId="1" applyNumberFormat="1" applyFont="1" applyBorder="1" applyAlignment="1">
      <alignment vertical="center"/>
    </xf>
    <xf numFmtId="164" fontId="2" fillId="0" borderId="12" xfId="1" applyFont="1" applyBorder="1" applyAlignment="1">
      <alignment vertical="center"/>
    </xf>
    <xf numFmtId="164" fontId="2" fillId="4" borderId="12" xfId="1" applyFont="1" applyFill="1" applyBorder="1" applyAlignment="1">
      <alignment vertical="center"/>
    </xf>
    <xf numFmtId="164" fontId="2" fillId="4" borderId="12" xfId="0" applyNumberFormat="1" applyFont="1" applyFill="1" applyBorder="1" applyAlignment="1">
      <alignment vertical="center"/>
    </xf>
    <xf numFmtId="165" fontId="4" fillId="4" borderId="13" xfId="0" applyNumberFormat="1" applyFont="1" applyFill="1" applyBorder="1" applyAlignment="1">
      <alignment vertical="center"/>
    </xf>
    <xf numFmtId="164" fontId="2" fillId="3" borderId="16" xfId="1" applyFont="1" applyFill="1" applyBorder="1" applyAlignment="1">
      <alignment vertical="center"/>
    </xf>
    <xf numFmtId="164" fontId="2" fillId="3" borderId="16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horizontal="center"/>
    </xf>
    <xf numFmtId="165" fontId="4" fillId="3" borderId="19" xfId="1" applyNumberFormat="1" applyFont="1" applyFill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164" fontId="2" fillId="4" borderId="20" xfId="0" applyNumberFormat="1" applyFont="1" applyFill="1" applyBorder="1" applyAlignment="1">
      <alignment vertical="center"/>
    </xf>
    <xf numFmtId="164" fontId="2" fillId="4" borderId="21" xfId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vertical="center"/>
    </xf>
    <xf numFmtId="165" fontId="4" fillId="2" borderId="23" xfId="0" applyNumberFormat="1" applyFont="1" applyFill="1" applyBorder="1" applyAlignment="1">
      <alignment vertical="center"/>
    </xf>
    <xf numFmtId="0" fontId="2" fillId="0" borderId="0" xfId="0" applyFont="1" applyBorder="1"/>
    <xf numFmtId="0" fontId="10" fillId="0" borderId="0" xfId="0" applyFont="1" applyFill="1" applyBorder="1"/>
    <xf numFmtId="0" fontId="2" fillId="0" borderId="0" xfId="0" applyFont="1" applyFill="1" applyBorder="1"/>
    <xf numFmtId="164" fontId="4" fillId="0" borderId="0" xfId="0" applyNumberFormat="1" applyFont="1" applyBorder="1"/>
    <xf numFmtId="0" fontId="10" fillId="0" borderId="0" xfId="0" applyFont="1" applyFill="1" applyBorder="1" applyAlignment="1"/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11" fillId="0" borderId="0" xfId="0" applyFont="1"/>
    <xf numFmtId="0" fontId="10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/>
    <xf numFmtId="0" fontId="10" fillId="0" borderId="0" xfId="0" applyFont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64" fontId="6" fillId="3" borderId="14" xfId="1" applyFont="1" applyFill="1" applyBorder="1" applyAlignment="1">
      <alignment horizontal="left" vertical="center"/>
    </xf>
    <xf numFmtId="164" fontId="6" fillId="3" borderId="15" xfId="1" applyFont="1" applyFill="1" applyBorder="1" applyAlignment="1">
      <alignment horizontal="left" vertical="center"/>
    </xf>
    <xf numFmtId="164" fontId="6" fillId="3" borderId="1" xfId="1" applyFont="1" applyFill="1" applyBorder="1" applyAlignment="1">
      <alignment horizontal="left" vertical="center"/>
    </xf>
    <xf numFmtId="164" fontId="6" fillId="3" borderId="18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BA780-3AEE-40C7-8DF8-0736799353DB}">
  <sheetPr>
    <tabColor rgb="FFFF0000"/>
  </sheetPr>
  <dimension ref="A1:O28"/>
  <sheetViews>
    <sheetView showGridLines="0" tabSelected="1" zoomScale="90" zoomScaleNormal="90" zoomScaleSheetLayoutView="100" workbookViewId="0">
      <selection activeCell="S5" sqref="S5"/>
    </sheetView>
  </sheetViews>
  <sheetFormatPr defaultColWidth="10.7109375" defaultRowHeight="21" x14ac:dyDescent="0.6"/>
  <cols>
    <col min="1" max="1" width="5.42578125" style="1" bestFit="1" customWidth="1"/>
    <col min="2" max="2" width="24.140625" style="1" customWidth="1"/>
    <col min="3" max="3" width="23.85546875" style="1" customWidth="1"/>
    <col min="4" max="7" width="13.7109375" style="1" customWidth="1"/>
    <col min="8" max="8" width="19.28515625" style="1" bestFit="1" customWidth="1"/>
    <col min="9" max="9" width="13.7109375" style="1" customWidth="1"/>
    <col min="10" max="10" width="15.42578125" style="1" customWidth="1"/>
    <col min="11" max="11" width="17.7109375" style="1" customWidth="1"/>
    <col min="12" max="12" width="14.85546875" style="1" customWidth="1"/>
    <col min="13" max="13" width="16.7109375" style="1" customWidth="1"/>
    <col min="14" max="14" width="19.140625" style="1" bestFit="1" customWidth="1"/>
    <col min="15" max="16384" width="10.7109375" style="1"/>
  </cols>
  <sheetData>
    <row r="1" spans="1:15" ht="21" customHeight="1" x14ac:dyDescent="0.7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ht="21" customHeight="1" x14ac:dyDescent="0.7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x14ac:dyDescent="0.6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s="3" customFormat="1" ht="24.75" customHeight="1" x14ac:dyDescent="0.7">
      <c r="A4" s="68" t="s">
        <v>2</v>
      </c>
      <c r="B4" s="68" t="s">
        <v>3</v>
      </c>
      <c r="C4" s="68" t="s">
        <v>4</v>
      </c>
      <c r="D4" s="71" t="s">
        <v>5</v>
      </c>
      <c r="E4" s="72"/>
      <c r="F4" s="72"/>
      <c r="G4" s="73"/>
      <c r="H4" s="2" t="s">
        <v>6</v>
      </c>
      <c r="I4" s="74" t="s">
        <v>7</v>
      </c>
      <c r="J4" s="75"/>
      <c r="K4" s="71" t="s">
        <v>8</v>
      </c>
      <c r="L4" s="72"/>
      <c r="M4" s="72"/>
      <c r="N4" s="73"/>
    </row>
    <row r="5" spans="1:15" s="3" customFormat="1" ht="19.5" customHeight="1" x14ac:dyDescent="0.6">
      <c r="A5" s="61"/>
      <c r="B5" s="61"/>
      <c r="C5" s="61"/>
      <c r="D5" s="68" t="s">
        <v>9</v>
      </c>
      <c r="E5" s="68" t="s">
        <v>10</v>
      </c>
      <c r="F5" s="68" t="s">
        <v>11</v>
      </c>
      <c r="G5" s="68" t="s">
        <v>12</v>
      </c>
      <c r="H5" s="60" t="s">
        <v>13</v>
      </c>
      <c r="I5" s="60" t="s">
        <v>14</v>
      </c>
      <c r="J5" s="60" t="s">
        <v>15</v>
      </c>
      <c r="K5" s="60" t="s">
        <v>16</v>
      </c>
      <c r="L5" s="61" t="s">
        <v>17</v>
      </c>
      <c r="M5" s="60" t="s">
        <v>18</v>
      </c>
      <c r="N5" s="62" t="s">
        <v>19</v>
      </c>
    </row>
    <row r="6" spans="1:15" s="4" customFormat="1" ht="19.5" customHeight="1" x14ac:dyDescent="0.6">
      <c r="A6" s="61"/>
      <c r="B6" s="61"/>
      <c r="C6" s="61"/>
      <c r="D6" s="61"/>
      <c r="E6" s="61"/>
      <c r="F6" s="61"/>
      <c r="G6" s="61"/>
      <c r="H6" s="60"/>
      <c r="I6" s="60"/>
      <c r="J6" s="60"/>
      <c r="K6" s="60"/>
      <c r="L6" s="61"/>
      <c r="M6" s="60"/>
      <c r="N6" s="63"/>
    </row>
    <row r="7" spans="1:15" s="4" customFormat="1" ht="54.75" customHeight="1" x14ac:dyDescent="0.6">
      <c r="A7" s="61"/>
      <c r="B7" s="61"/>
      <c r="C7" s="61"/>
      <c r="D7" s="61"/>
      <c r="E7" s="61"/>
      <c r="F7" s="61"/>
      <c r="G7" s="61"/>
      <c r="H7" s="60"/>
      <c r="I7" s="60"/>
      <c r="J7" s="60"/>
      <c r="K7" s="60"/>
      <c r="L7" s="61"/>
      <c r="M7" s="60"/>
      <c r="N7" s="63"/>
    </row>
    <row r="8" spans="1:15" s="10" customFormat="1" x14ac:dyDescent="0.6">
      <c r="A8" s="5"/>
      <c r="B8" s="6" t="s">
        <v>20</v>
      </c>
      <c r="C8" s="7" t="s">
        <v>21</v>
      </c>
      <c r="D8" s="7" t="s">
        <v>22</v>
      </c>
      <c r="E8" s="7" t="s">
        <v>23</v>
      </c>
      <c r="F8" s="7" t="s">
        <v>24</v>
      </c>
      <c r="G8" s="7" t="s">
        <v>25</v>
      </c>
      <c r="H8" s="7" t="s">
        <v>26</v>
      </c>
      <c r="I8" s="7" t="s">
        <v>27</v>
      </c>
      <c r="J8" s="7" t="s">
        <v>28</v>
      </c>
      <c r="K8" s="7" t="s">
        <v>29</v>
      </c>
      <c r="L8" s="7" t="s">
        <v>30</v>
      </c>
      <c r="M8" s="8" t="s">
        <v>31</v>
      </c>
      <c r="N8" s="9" t="s">
        <v>32</v>
      </c>
    </row>
    <row r="9" spans="1:15" s="15" customFormat="1" ht="28.5" customHeight="1" x14ac:dyDescent="0.55000000000000004">
      <c r="A9" s="11" t="s">
        <v>33</v>
      </c>
      <c r="B9" s="12"/>
      <c r="C9" s="13"/>
      <c r="D9" s="14">
        <f>SUM(D10:D12)</f>
        <v>10000</v>
      </c>
      <c r="E9" s="14">
        <f t="shared" ref="E9:M9" si="0">SUM(E10:E12)</f>
        <v>5000</v>
      </c>
      <c r="F9" s="14"/>
      <c r="G9" s="14">
        <f t="shared" si="0"/>
        <v>5000</v>
      </c>
      <c r="H9" s="14">
        <f t="shared" si="0"/>
        <v>2000</v>
      </c>
      <c r="I9" s="14">
        <f t="shared" si="0"/>
        <v>100000</v>
      </c>
      <c r="J9" s="14">
        <f>SUM(J10)</f>
        <v>130000</v>
      </c>
      <c r="K9" s="14">
        <f t="shared" si="0"/>
        <v>128000</v>
      </c>
      <c r="L9" s="14"/>
      <c r="M9" s="14">
        <f t="shared" si="0"/>
        <v>32000</v>
      </c>
      <c r="N9" s="14">
        <f>SUM(N10:N12)</f>
        <v>60000</v>
      </c>
    </row>
    <row r="10" spans="1:15" s="18" customFormat="1" ht="39.75" customHeight="1" x14ac:dyDescent="0.55000000000000004">
      <c r="A10" s="16">
        <v>1.1000000000000001</v>
      </c>
      <c r="B10" s="17" t="s">
        <v>34</v>
      </c>
      <c r="D10" s="19">
        <v>10000</v>
      </c>
      <c r="E10" s="19">
        <v>5000</v>
      </c>
      <c r="F10" s="19">
        <v>0</v>
      </c>
      <c r="G10" s="19">
        <f>+D10-E10-F10</f>
        <v>5000</v>
      </c>
      <c r="H10" s="19">
        <v>2000</v>
      </c>
      <c r="I10" s="20">
        <v>100000</v>
      </c>
      <c r="J10" s="19">
        <f>SUM(J11:J12)</f>
        <v>130000</v>
      </c>
      <c r="K10" s="19">
        <f>+J10-H10</f>
        <v>128000</v>
      </c>
      <c r="L10" s="21">
        <v>0.25</v>
      </c>
      <c r="M10" s="22">
        <f>+L10*K10</f>
        <v>32000</v>
      </c>
      <c r="N10" s="23">
        <f>+K10+M10-I10</f>
        <v>60000</v>
      </c>
      <c r="O10" s="24"/>
    </row>
    <row r="11" spans="1:15" s="18" customFormat="1" ht="42" x14ac:dyDescent="0.55000000000000004">
      <c r="A11" s="25"/>
      <c r="B11" s="26"/>
      <c r="C11" s="27" t="s">
        <v>35</v>
      </c>
      <c r="D11" s="28"/>
      <c r="E11" s="28"/>
      <c r="F11" s="28"/>
      <c r="G11" s="28"/>
      <c r="H11" s="28"/>
      <c r="I11" s="28"/>
      <c r="J11" s="26">
        <v>130000</v>
      </c>
      <c r="K11" s="28"/>
      <c r="L11" s="29"/>
      <c r="M11" s="29"/>
      <c r="N11" s="30">
        <f t="shared" ref="N11:N12" si="1">+K11+M11</f>
        <v>0</v>
      </c>
    </row>
    <row r="12" spans="1:15" s="18" customFormat="1" ht="16.5" customHeight="1" x14ac:dyDescent="0.55000000000000004">
      <c r="A12" s="31"/>
      <c r="B12" s="32"/>
      <c r="C12" s="32"/>
      <c r="D12" s="33"/>
      <c r="E12" s="33"/>
      <c r="F12" s="33"/>
      <c r="G12" s="33"/>
      <c r="H12" s="33"/>
      <c r="I12" s="33"/>
      <c r="J12" s="32"/>
      <c r="K12" s="33"/>
      <c r="L12" s="34"/>
      <c r="M12" s="34"/>
      <c r="N12" s="35">
        <f t="shared" si="1"/>
        <v>0</v>
      </c>
    </row>
    <row r="13" spans="1:15" s="18" customFormat="1" ht="16.5" customHeight="1" x14ac:dyDescent="0.55000000000000004">
      <c r="A13" s="64" t="s">
        <v>36</v>
      </c>
      <c r="B13" s="64"/>
      <c r="C13" s="65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38" t="s">
        <v>37</v>
      </c>
    </row>
    <row r="14" spans="1:15" s="18" customFormat="1" ht="24.75" customHeight="1" x14ac:dyDescent="0.55000000000000004">
      <c r="A14" s="66"/>
      <c r="B14" s="66"/>
      <c r="C14" s="67"/>
      <c r="D14" s="39">
        <f>SUM(D15:D17)</f>
        <v>10000</v>
      </c>
      <c r="E14" s="39">
        <f t="shared" ref="E14:N14" si="2">SUM(E15:E17)</f>
        <v>5000</v>
      </c>
      <c r="F14" s="39">
        <f t="shared" si="2"/>
        <v>1000</v>
      </c>
      <c r="G14" s="39">
        <f t="shared" si="2"/>
        <v>4000</v>
      </c>
      <c r="H14" s="39">
        <f t="shared" si="2"/>
        <v>2000</v>
      </c>
      <c r="I14" s="39">
        <f t="shared" si="2"/>
        <v>100000</v>
      </c>
      <c r="J14" s="39">
        <f>SUM(J15)</f>
        <v>130000</v>
      </c>
      <c r="K14" s="39">
        <f t="shared" si="2"/>
        <v>128000</v>
      </c>
      <c r="L14" s="39"/>
      <c r="M14" s="39">
        <f t="shared" si="2"/>
        <v>32000</v>
      </c>
      <c r="N14" s="39">
        <f t="shared" si="2"/>
        <v>160000</v>
      </c>
    </row>
    <row r="15" spans="1:15" s="18" customFormat="1" ht="36.75" customHeight="1" x14ac:dyDescent="0.55000000000000004">
      <c r="A15" s="16">
        <v>2.1</v>
      </c>
      <c r="B15" s="17" t="s">
        <v>38</v>
      </c>
      <c r="D15" s="40">
        <v>10000</v>
      </c>
      <c r="E15" s="40">
        <v>5000</v>
      </c>
      <c r="F15" s="40">
        <v>1000</v>
      </c>
      <c r="G15" s="19">
        <f>+D15-E15-F15</f>
        <v>4000</v>
      </c>
      <c r="H15" s="19">
        <v>2000</v>
      </c>
      <c r="I15" s="40">
        <v>100000</v>
      </c>
      <c r="J15" s="40">
        <f>SUM(J16:J18)</f>
        <v>130000</v>
      </c>
      <c r="K15" s="40">
        <f>+J15-H15</f>
        <v>128000</v>
      </c>
      <c r="L15" s="21">
        <v>0.25</v>
      </c>
      <c r="M15" s="22">
        <f>+L15*K15</f>
        <v>32000</v>
      </c>
      <c r="N15" s="23">
        <f>+K15+M15</f>
        <v>160000</v>
      </c>
    </row>
    <row r="16" spans="1:15" s="18" customFormat="1" ht="42" x14ac:dyDescent="0.55000000000000004">
      <c r="A16" s="25"/>
      <c r="B16" s="26"/>
      <c r="C16" s="27" t="s">
        <v>39</v>
      </c>
      <c r="D16" s="28"/>
      <c r="E16" s="28"/>
      <c r="F16" s="28"/>
      <c r="G16" s="28"/>
      <c r="H16" s="28"/>
      <c r="I16" s="28"/>
      <c r="J16" s="25">
        <v>130000</v>
      </c>
      <c r="K16" s="28"/>
      <c r="L16" s="29"/>
      <c r="M16" s="29"/>
      <c r="N16" s="30"/>
    </row>
    <row r="17" spans="1:14" s="18" customFormat="1" ht="16.5" customHeight="1" x14ac:dyDescent="0.55000000000000004">
      <c r="A17" s="25"/>
      <c r="B17" s="26"/>
      <c r="C17" s="26"/>
      <c r="D17" s="28"/>
      <c r="E17" s="28"/>
      <c r="F17" s="28"/>
      <c r="G17" s="28"/>
      <c r="H17" s="28"/>
      <c r="I17" s="28"/>
      <c r="J17" s="26"/>
      <c r="K17" s="28"/>
      <c r="L17" s="29"/>
      <c r="M17" s="29"/>
      <c r="N17" s="30"/>
    </row>
    <row r="18" spans="1:14" s="18" customFormat="1" ht="16.5" customHeight="1" x14ac:dyDescent="0.55000000000000004">
      <c r="A18" s="25"/>
      <c r="B18" s="26"/>
      <c r="C18" s="26"/>
      <c r="D18" s="28"/>
      <c r="E18" s="28"/>
      <c r="F18" s="28"/>
      <c r="G18" s="28"/>
      <c r="H18" s="28"/>
      <c r="I18" s="28"/>
      <c r="J18" s="26"/>
      <c r="K18" s="28"/>
      <c r="L18" s="29"/>
      <c r="M18" s="29"/>
      <c r="N18" s="30"/>
    </row>
    <row r="19" spans="1:14" s="18" customFormat="1" ht="16.5" customHeight="1" x14ac:dyDescent="0.55000000000000004">
      <c r="A19" s="25"/>
      <c r="B19" s="26"/>
      <c r="C19" s="26"/>
      <c r="D19" s="28"/>
      <c r="E19" s="28"/>
      <c r="F19" s="28"/>
      <c r="G19" s="28"/>
      <c r="H19" s="28"/>
      <c r="I19" s="28"/>
      <c r="J19" s="26"/>
      <c r="K19" s="28"/>
      <c r="L19" s="29"/>
      <c r="M19" s="29"/>
      <c r="N19" s="41"/>
    </row>
    <row r="20" spans="1:14" s="18" customFormat="1" ht="16.5" customHeight="1" x14ac:dyDescent="0.55000000000000004">
      <c r="A20" s="25"/>
      <c r="B20" s="26"/>
      <c r="C20" s="26"/>
      <c r="D20" s="42"/>
      <c r="E20" s="42"/>
      <c r="F20" s="42"/>
      <c r="G20" s="42"/>
      <c r="H20" s="42"/>
      <c r="I20" s="42"/>
      <c r="J20" s="26"/>
      <c r="K20" s="28"/>
      <c r="L20" s="29"/>
      <c r="M20" s="29"/>
      <c r="N20" s="41"/>
    </row>
    <row r="21" spans="1:14" s="18" customFormat="1" x14ac:dyDescent="0.55000000000000004">
      <c r="A21" s="43"/>
      <c r="B21" s="44" t="s">
        <v>40</v>
      </c>
      <c r="C21" s="44"/>
      <c r="D21" s="45">
        <f>+D14+D9</f>
        <v>20000</v>
      </c>
      <c r="E21" s="45">
        <f t="shared" ref="E21:N21" si="3">+E14+E9</f>
        <v>10000</v>
      </c>
      <c r="F21" s="45">
        <f t="shared" si="3"/>
        <v>1000</v>
      </c>
      <c r="G21" s="45">
        <f t="shared" si="3"/>
        <v>9000</v>
      </c>
      <c r="H21" s="45">
        <f t="shared" si="3"/>
        <v>4000</v>
      </c>
      <c r="I21" s="45">
        <f t="shared" si="3"/>
        <v>200000</v>
      </c>
      <c r="J21" s="46">
        <f t="shared" si="3"/>
        <v>260000</v>
      </c>
      <c r="K21" s="46">
        <f t="shared" si="3"/>
        <v>256000</v>
      </c>
      <c r="L21" s="46"/>
      <c r="M21" s="46">
        <f t="shared" si="3"/>
        <v>64000</v>
      </c>
      <c r="N21" s="46">
        <f t="shared" si="3"/>
        <v>220000</v>
      </c>
    </row>
    <row r="22" spans="1:14" ht="16.5" customHeight="1" x14ac:dyDescent="0.7">
      <c r="A22" s="47"/>
      <c r="B22" s="48" t="s">
        <v>41</v>
      </c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50"/>
      <c r="N22" s="50"/>
    </row>
    <row r="23" spans="1:14" ht="24.6" x14ac:dyDescent="0.7">
      <c r="A23" s="47"/>
      <c r="B23" s="48" t="s">
        <v>42</v>
      </c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50"/>
      <c r="N23" s="50"/>
    </row>
    <row r="24" spans="1:14" ht="24.6" x14ac:dyDescent="0.7">
      <c r="A24" s="47"/>
      <c r="B24" s="51" t="s">
        <v>43</v>
      </c>
      <c r="C24" s="52"/>
      <c r="D24" s="49"/>
      <c r="E24" s="49"/>
      <c r="F24" s="49"/>
      <c r="G24" s="49"/>
      <c r="H24" s="49"/>
      <c r="I24" s="49"/>
      <c r="J24" s="49"/>
      <c r="K24" s="49"/>
      <c r="L24" s="50"/>
      <c r="M24" s="50"/>
      <c r="N24" s="50"/>
    </row>
    <row r="25" spans="1:14" ht="24.6" x14ac:dyDescent="0.7">
      <c r="A25" s="47"/>
      <c r="B25" s="53" t="s">
        <v>44</v>
      </c>
      <c r="C25" s="54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s="55" customFormat="1" ht="24.6" x14ac:dyDescent="0.7">
      <c r="B26" s="56" t="s">
        <v>45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24.6" x14ac:dyDescent="0.7">
      <c r="B27" s="5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x14ac:dyDescent="0.6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</sheetData>
  <mergeCells count="21">
    <mergeCell ref="A1:N1"/>
    <mergeCell ref="A2:N2"/>
    <mergeCell ref="A3:N3"/>
    <mergeCell ref="A4:A7"/>
    <mergeCell ref="B4:B7"/>
    <mergeCell ref="C4:C7"/>
    <mergeCell ref="D4:G4"/>
    <mergeCell ref="I4:J4"/>
    <mergeCell ref="K4:N4"/>
    <mergeCell ref="D5:D7"/>
    <mergeCell ref="K5:K7"/>
    <mergeCell ref="L5:L7"/>
    <mergeCell ref="M5:M7"/>
    <mergeCell ref="N5:N7"/>
    <mergeCell ref="A13:C14"/>
    <mergeCell ref="E5:E7"/>
    <mergeCell ref="F5:F7"/>
    <mergeCell ref="G5:G7"/>
    <mergeCell ref="H5:H7"/>
    <mergeCell ref="I5:I7"/>
    <mergeCell ref="J5:J7"/>
  </mergeCells>
  <pageMargins left="0.55118110236220474" right="0.39370078740157483" top="0.78740157480314965" bottom="0.43307086614173229" header="0.47244094488188981" footer="0.43307086614173229"/>
  <pageSetup paperSize="9" scale="79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ประมาณการ</vt:lpstr>
      <vt:lpstr>ประมาณการ!Print_Area</vt:lpstr>
      <vt:lpstr>ประมาณการ!Print_Titles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Nattawut-Plan</dc:creator>
  <cp:lastModifiedBy>nattawut</cp:lastModifiedBy>
  <dcterms:created xsi:type="dcterms:W3CDTF">2021-04-22T09:55:30Z</dcterms:created>
  <dcterms:modified xsi:type="dcterms:W3CDTF">2021-05-07T09:30:21Z</dcterms:modified>
</cp:coreProperties>
</file>